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I9" i="1" l="1"/>
  <c r="I10" i="1"/>
  <c r="J10" i="1" s="1"/>
  <c r="K10" i="1" s="1"/>
  <c r="I11" i="1"/>
  <c r="I12" i="1"/>
  <c r="J12" i="1" s="1"/>
  <c r="K12" i="1" s="1"/>
  <c r="I13" i="1"/>
  <c r="I14" i="1"/>
  <c r="I15" i="1"/>
  <c r="I16" i="1"/>
  <c r="I17" i="1"/>
  <c r="J17" i="1" s="1"/>
  <c r="K17" i="1" s="1"/>
  <c r="I18" i="1"/>
  <c r="J18" i="1" s="1"/>
  <c r="K18" i="1" s="1"/>
  <c r="I19" i="1"/>
  <c r="I20" i="1"/>
  <c r="J20" i="1" s="1"/>
  <c r="K20" i="1" s="1"/>
  <c r="I21" i="1"/>
  <c r="I22" i="1"/>
  <c r="J22" i="1" s="1"/>
  <c r="K22" i="1" s="1"/>
  <c r="I23" i="1"/>
  <c r="I24" i="1"/>
  <c r="I25" i="1"/>
  <c r="J25" i="1" s="1"/>
  <c r="K25" i="1" s="1"/>
  <c r="I26" i="1"/>
  <c r="J26" i="1" s="1"/>
  <c r="K26" i="1" s="1"/>
  <c r="I27" i="1"/>
  <c r="I28" i="1"/>
  <c r="J28" i="1" s="1"/>
  <c r="K28" i="1" s="1"/>
  <c r="I29" i="1"/>
  <c r="I30" i="1"/>
  <c r="I31" i="1"/>
  <c r="I32" i="1"/>
  <c r="J32" i="1" s="1"/>
  <c r="K32" i="1" s="1"/>
  <c r="I33" i="1"/>
  <c r="J9" i="1"/>
  <c r="K9" i="1" s="1"/>
  <c r="J11" i="1"/>
  <c r="K11" i="1" s="1"/>
  <c r="J13" i="1"/>
  <c r="K13" i="1" s="1"/>
  <c r="J14" i="1"/>
  <c r="K14" i="1" s="1"/>
  <c r="J15" i="1"/>
  <c r="K15" i="1" s="1"/>
  <c r="J16" i="1"/>
  <c r="K16" i="1" s="1"/>
  <c r="J19" i="1"/>
  <c r="K19" i="1" s="1"/>
  <c r="J21" i="1"/>
  <c r="K21" i="1" s="1"/>
  <c r="J23" i="1"/>
  <c r="K23" i="1" s="1"/>
  <c r="J24" i="1"/>
  <c r="K24" i="1" s="1"/>
  <c r="J27" i="1"/>
  <c r="K27" i="1" s="1"/>
  <c r="J29" i="1"/>
  <c r="K29" i="1" s="1"/>
  <c r="J30" i="1"/>
  <c r="K30" i="1" s="1"/>
  <c r="J31" i="1"/>
  <c r="K31" i="1" s="1"/>
  <c r="J33" i="1"/>
  <c r="K33" i="1" s="1"/>
  <c r="I8" i="1"/>
  <c r="J8" i="1" s="1"/>
  <c r="K8" i="1" s="1"/>
  <c r="M5" i="1"/>
</calcChain>
</file>

<file path=xl/sharedStrings.xml><?xml version="1.0" encoding="utf-8"?>
<sst xmlns="http://schemas.openxmlformats.org/spreadsheetml/2006/main" count="67" uniqueCount="61">
  <si>
    <t>STT</t>
  </si>
  <si>
    <t xml:space="preserve">Họ và tên 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</si>
  <si>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</si>
  <si>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</si>
  <si>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</si>
  <si>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</si>
  <si>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THỐNG KÊ CHI TIẾT KHỐI LƯỢNG CÔNG VIỆC ĐỘT XUẤT ĐƠN VỊ THỰC HIỆN</t>
  </si>
  <si>
    <t>TT</t>
  </si>
  <si>
    <t>Tên nội dung công việc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</si>
  <si>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</si>
  <si>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</si>
  <si>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</si>
  <si>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</si>
  <si>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</si>
  <si>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</si>
  <si>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Đơn vị phân công</t>
  </si>
  <si>
    <t>Ngày        tháng       năm</t>
  </si>
  <si>
    <t>TRƯỞNG ĐƠN VỊ</t>
  </si>
  <si>
    <t>Mức độ hoàn thành khối lượng công việc được giao (tối đa 70%)</t>
  </si>
  <si>
    <r>
      <t xml:space="preserve">Nhiệm vụ 1 </t>
    </r>
    <r>
      <rPr>
        <b/>
        <sz val="12"/>
        <color rgb="FFFF0000"/>
        <rFont val="Times New Roman"/>
        <family val="1"/>
      </rPr>
      <t>(x1)</t>
    </r>
  </si>
  <si>
    <r>
      <t xml:space="preserve">Nhiệm vụ 3 </t>
    </r>
    <r>
      <rPr>
        <b/>
        <sz val="12"/>
        <color rgb="FFFF0000"/>
        <rFont val="Times New Roman"/>
        <family val="1"/>
      </rPr>
      <t>(x1)</t>
    </r>
  </si>
  <si>
    <t>TRƯỜNG CAO ĐẲNG LÝ TỰ TRỌNG
 THÀNH PHỐ HỒ CHÍ MINH</t>
  </si>
  <si>
    <r>
      <t>Ghi chú:</t>
    </r>
    <r>
      <rPr>
        <b/>
        <sz val="13"/>
        <color rgb="FFFF0000"/>
        <rFont val="Times New Roman"/>
        <family val="1"/>
      </rPr>
      <t xml:space="preserve"> (x1) hoặc (x2)…  là</t>
    </r>
    <r>
      <rPr>
        <b/>
        <sz val="13"/>
        <rFont val="Times New Roman"/>
        <family val="1"/>
      </rPr>
      <t xml:space="preserve"> trọng số của mỗi công việc, được căn cứ vào mức độ phức tạp, thời gian thực hiện...do Trưởng đơn vị quyết định.</t>
    </r>
  </si>
  <si>
    <t>KHOA CÔNG NGHỆ THÔNG TIN</t>
  </si>
  <si>
    <t>BẢNG XÁC ĐỊNH KHỐI LƯỢNG CÔNG VIỆC QUÝ 1/2019</t>
  </si>
  <si>
    <t>Hồ Ngọc Chi</t>
  </si>
  <si>
    <t>Nguyễn Sanh Cường</t>
  </si>
  <si>
    <t>Nguyễn Văn Danh</t>
  </si>
  <si>
    <t>Đặng Ngọc Đoàn</t>
  </si>
  <si>
    <t>Nguyễn Văn Đôn</t>
  </si>
  <si>
    <t>Bùi Văn Dũng</t>
  </si>
  <si>
    <t>Huỳnh Quốc Dũng</t>
  </si>
  <si>
    <t>Nguyễn Vân Giang</t>
  </si>
  <si>
    <t>Nguyễn Thị Thu Hồng</t>
  </si>
  <si>
    <t>Trần Việt Khánh</t>
  </si>
  <si>
    <t>Nguyễn Khoa</t>
  </si>
  <si>
    <t>Vũ Thị Thái Linh</t>
  </si>
  <si>
    <t>Nguyễn Văn Minh</t>
  </si>
  <si>
    <t>Nguyễn Cao Phong</t>
  </si>
  <si>
    <t>Lê Quý Hưng Quốc</t>
  </si>
  <si>
    <t>Ng Ng Hoàng Ngọc Quyên</t>
  </si>
  <si>
    <t>Lê Hồng Thái</t>
  </si>
  <si>
    <t xml:space="preserve">Nguyễn Thị Khánh Thư </t>
  </si>
  <si>
    <t>Nguyễn Thị Thủy</t>
  </si>
  <si>
    <t>Võ Anh Trang</t>
  </si>
  <si>
    <t>Lê Phi Trường</t>
  </si>
  <si>
    <t>Mai Chiếm Tuấn</t>
  </si>
  <si>
    <t>Nguyễn Ngọc Tuyên</t>
  </si>
  <si>
    <t>Dương Ngọc Vọng</t>
  </si>
  <si>
    <t>Trần Vĩnh Xuyên</t>
  </si>
  <si>
    <t>Đỗ Thị Hải Yến</t>
  </si>
  <si>
    <t>18/02/2019</t>
  </si>
  <si>
    <r>
      <t xml:space="preserve">Nhiệm vụ 4 </t>
    </r>
    <r>
      <rPr>
        <b/>
        <sz val="12"/>
        <color rgb="FFFF0000"/>
        <rFont val="Times New Roman"/>
        <family val="1"/>
      </rPr>
      <t>(x1)</t>
    </r>
  </si>
  <si>
    <r>
      <t xml:space="preserve">Nhiệm vụ 5 </t>
    </r>
    <r>
      <rPr>
        <b/>
        <sz val="12"/>
        <color rgb="FFFF0000"/>
        <rFont val="Times New Roman"/>
        <family val="1"/>
      </rPr>
      <t>(x1)</t>
    </r>
  </si>
  <si>
    <r>
      <t xml:space="preserve">Nhiệm vụ 2 </t>
    </r>
    <r>
      <rPr>
        <b/>
        <sz val="12"/>
        <color rgb="FFFF0000"/>
        <rFont val="Times New Roman"/>
        <family val="1"/>
      </rPr>
      <t>(x1)</t>
    </r>
  </si>
  <si>
    <t>Tuần cuối của mỗi tháng</t>
  </si>
  <si>
    <r>
      <rPr>
        <b/>
        <u/>
        <sz val="13"/>
        <color indexed="8"/>
        <rFont val="Times New Roman"/>
        <family val="1"/>
      </rPr>
      <t>Nhiệm vụ 1</t>
    </r>
    <r>
      <rPr>
        <sz val="13"/>
        <color indexed="8"/>
        <rFont val="Times New Roman"/>
        <family val="1"/>
      </rPr>
      <t>: 
Giảng viên có tiết dạy vào các buổi tối và ngày Chủ Nhật.</t>
    </r>
  </si>
  <si>
    <r>
      <rPr>
        <b/>
        <u/>
        <sz val="13"/>
        <color indexed="8"/>
        <rFont val="Times New Roman"/>
        <family val="1"/>
      </rPr>
      <t>Nhiệm vụ 3</t>
    </r>
    <r>
      <rPr>
        <sz val="13"/>
        <color indexed="8"/>
        <rFont val="Times New Roman"/>
        <family val="1"/>
      </rPr>
      <t>:
Tổng vệ sinh phòng máy: Quét, dọn, lau: sàn, màn hình, CPU, bàn ghế, cửa kiếng.</t>
    </r>
  </si>
  <si>
    <r>
      <rPr>
        <b/>
        <u/>
        <sz val="13"/>
        <color indexed="8"/>
        <rFont val="Times New Roman"/>
        <family val="1"/>
      </rPr>
      <t>Nhiệm vụ 4</t>
    </r>
    <r>
      <rPr>
        <sz val="13"/>
        <color indexed="8"/>
        <rFont val="Times New Roman"/>
        <family val="1"/>
      </rPr>
      <t>:
Phục vụ công tác tuyển sinh: Trực gian hàng, tư vấn tuyển sinh trực tuyến.</t>
    </r>
  </si>
  <si>
    <r>
      <rPr>
        <b/>
        <u/>
        <sz val="13"/>
        <color indexed="8"/>
        <rFont val="Times New Roman"/>
        <family val="1"/>
      </rPr>
      <t>Nhiệm vụ 5</t>
    </r>
    <r>
      <rPr>
        <sz val="13"/>
        <color indexed="8"/>
        <rFont val="Times New Roman"/>
        <family val="1"/>
      </rPr>
      <t xml:space="preserve">:
</t>
    </r>
    <r>
      <rPr>
        <u/>
        <sz val="13"/>
        <color indexed="8"/>
        <rFont val="Times New Roman"/>
        <family val="1"/>
      </rPr>
      <t>Công tác quản lý Khoa</t>
    </r>
    <r>
      <rPr>
        <sz val="13"/>
        <color indexed="8"/>
        <rFont val="Times New Roman"/>
        <family val="1"/>
      </rPr>
      <t xml:space="preserve">: Xếp TKB, xếp lịch thi, trực Khoa, liên hệ Phòng/Ban nộp/lấy hồ sơ giấy tờ, đón khách tham quan. 
</t>
    </r>
    <r>
      <rPr>
        <u/>
        <sz val="13"/>
        <color indexed="8"/>
        <rFont val="Times New Roman"/>
        <family val="1"/>
      </rPr>
      <t>Công tác CLB Tin học</t>
    </r>
    <r>
      <rPr>
        <sz val="13"/>
        <color indexed="8"/>
        <rFont val="Times New Roman"/>
        <family val="1"/>
      </rPr>
      <t>: Phụ trách, báo cáo chuyên đề</t>
    </r>
  </si>
  <si>
    <r>
      <rPr>
        <b/>
        <u/>
        <sz val="13"/>
        <color indexed="8"/>
        <rFont val="Times New Roman"/>
        <family val="1"/>
      </rPr>
      <t>Nhiệm vụ 2</t>
    </r>
    <r>
      <rPr>
        <sz val="13"/>
        <color indexed="8"/>
        <rFont val="Times New Roman"/>
        <family val="1"/>
      </rPr>
      <t>:
Quản lý phòng máy: Quản lý tài sản phòng máy. Kiểm tra, ghi nhận thiết bị hư hỏng. Đề xuất sửa chữa thiết bị. Hỗ trợ cài đặt phần mềm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</si>
</sst>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%"/>
  </numFmts>
  <fonts count="4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4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3"/>
      <color rgb="FFFF0000"/>
      <name val="Times New Roman"/>
      <family val="1"/>
    </font>
    <font>
      <u/>
      <sz val="13"/>
      <color indexed="8"/>
      <name val="Times New Roman"/>
      <family val="1"/>
    </font>
    <font>
      <sz val="12"/>
      <color theme="0"/>
      <name val="Times New Roman"/>
      <family val="1"/>
    </font>
    <font>
      <b/>
      <u/>
      <sz val="13"/>
      <color indexed="8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vertical="center"/>
    </xf>
    <xf numFmtId="0" fontId="24" fillId="0" borderId="0" xfId="51" applyFont="1" applyFill="1" applyAlignment="1">
      <alignment horizontal="center"/>
    </xf>
    <xf numFmtId="0" fontId="24" fillId="0" borderId="0" xfId="51" applyFont="1" applyFill="1" applyAlignment="1"/>
    <xf numFmtId="0" fontId="30" fillId="0" borderId="10" xfId="0" applyFont="1" applyFill="1" applyBorder="1" applyAlignment="1" applyProtection="1">
      <alignment horizontal="center" vertical="center" wrapText="1"/>
      <protection locked="0"/>
    </xf>
    <xf numFmtId="0" fontId="28" fillId="0" borderId="10" xfId="51" applyFont="1" applyFill="1" applyBorder="1" applyAlignment="1">
      <alignment horizontal="center" vertical="center" wrapText="1"/>
    </xf>
    <xf numFmtId="0" fontId="28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0" fontId="30" fillId="0" borderId="10" xfId="0" applyFont="1" applyFill="1" applyBorder="1" applyAlignment="1" applyProtection="1">
      <alignment horizontal="left" vertical="center" wrapText="1"/>
      <protection locked="0"/>
    </xf>
    <xf numFmtId="0" fontId="25" fillId="0" borderId="10" xfId="0" applyFont="1" applyBorder="1"/>
    <xf numFmtId="0" fontId="36" fillId="0" borderId="10" xfId="0" applyFont="1" applyFill="1" applyBorder="1" applyAlignment="1" applyProtection="1">
      <alignment horizontal="center" vertical="center" wrapText="1"/>
      <protection locked="0"/>
    </xf>
    <xf numFmtId="0" fontId="27" fillId="0" borderId="10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33" fillId="0" borderId="10" xfId="1" applyFont="1" applyFill="1" applyBorder="1" applyAlignment="1">
      <alignment horizontal="center" vertical="center" wrapText="1"/>
    </xf>
    <xf numFmtId="0" fontId="25" fillId="0" borderId="11" xfId="0" applyFont="1" applyBorder="1" applyAlignment="1">
      <alignment horizontal="center"/>
    </xf>
    <xf numFmtId="0" fontId="25" fillId="0" borderId="12" xfId="0" applyFont="1" applyBorder="1" applyAlignment="1">
      <alignment horizontal="center"/>
    </xf>
    <xf numFmtId="0" fontId="21" fillId="0" borderId="13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5" fillId="0" borderId="11" xfId="0" applyFont="1" applyBorder="1" applyAlignment="1">
      <alignment horizontal="center"/>
    </xf>
    <xf numFmtId="0" fontId="25" fillId="0" borderId="12" xfId="0" applyFont="1" applyBorder="1" applyAlignment="1">
      <alignment horizontal="center"/>
    </xf>
    <xf numFmtId="0" fontId="22" fillId="0" borderId="13" xfId="51" applyFont="1" applyFill="1" applyBorder="1" applyAlignment="1">
      <alignment horizontal="left" vertical="center"/>
    </xf>
    <xf numFmtId="0" fontId="22" fillId="0" borderId="13" xfId="51" applyFont="1" applyFill="1" applyBorder="1" applyAlignment="1">
      <alignment horizontal="center" vertical="center"/>
    </xf>
    <xf numFmtId="0" fontId="25" fillId="0" borderId="10" xfId="0" quotePrefix="1" applyFont="1" applyBorder="1" applyAlignment="1">
      <alignment horizontal="center" vertical="center"/>
    </xf>
    <xf numFmtId="0" fontId="25" fillId="0" borderId="15" xfId="0" applyFont="1" applyBorder="1" applyAlignment="1">
      <alignment horizontal="center"/>
    </xf>
    <xf numFmtId="9" fontId="34" fillId="0" borderId="10" xfId="51" applyNumberFormat="1" applyFont="1" applyFill="1" applyBorder="1" applyAlignment="1">
      <alignment horizontal="center" vertical="center" wrapText="1"/>
    </xf>
    <xf numFmtId="9" fontId="26" fillId="0" borderId="13" xfId="1" applyNumberFormat="1" applyFont="1" applyFill="1" applyBorder="1" applyAlignment="1">
      <alignment horizontal="center" vertical="center" wrapText="1"/>
    </xf>
    <xf numFmtId="164" fontId="33" fillId="0" borderId="10" xfId="1" applyNumberFormat="1" applyFont="1" applyFill="1" applyBorder="1" applyAlignment="1">
      <alignment horizontal="center" vertical="center" wrapText="1"/>
    </xf>
    <xf numFmtId="14" fontId="25" fillId="0" borderId="11" xfId="0" applyNumberFormat="1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31" fillId="0" borderId="0" xfId="51" applyFont="1" applyFill="1" applyAlignment="1">
      <alignment horizontal="center" vertical="top" wrapText="1"/>
    </xf>
    <xf numFmtId="0" fontId="29" fillId="0" borderId="0" xfId="51" applyFont="1" applyFill="1" applyAlignment="1">
      <alignment horizontal="center" vertical="top"/>
    </xf>
    <xf numFmtId="0" fontId="21" fillId="0" borderId="17" xfId="51" applyFont="1" applyFill="1" applyBorder="1" applyAlignment="1">
      <alignment horizontal="justify" vertical="center"/>
    </xf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28" fillId="0" borderId="14" xfId="51" applyFont="1" applyFill="1" applyBorder="1" applyAlignment="1">
      <alignment horizontal="center" vertical="center" wrapText="1"/>
    </xf>
    <xf numFmtId="0" fontId="28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26" fillId="0" borderId="14" xfId="1" applyFont="1" applyFill="1" applyBorder="1" applyAlignment="1">
      <alignment horizontal="center" vertical="center" wrapText="1"/>
    </xf>
    <xf numFmtId="0" fontId="26" fillId="0" borderId="13" xfId="1" applyFont="1" applyFill="1" applyBorder="1" applyAlignment="1">
      <alignment horizontal="center" vertical="center" wrapText="1"/>
    </xf>
    <xf numFmtId="0" fontId="35" fillId="0" borderId="0" xfId="0" applyFont="1" applyAlignment="1">
      <alignment horizontal="center"/>
    </xf>
    <xf numFmtId="0" fontId="27" fillId="0" borderId="11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  <xf numFmtId="0" fontId="27" fillId="0" borderId="15" xfId="0" applyFont="1" applyBorder="1" applyAlignment="1">
      <alignment horizontal="center" vertical="center" wrapText="1"/>
    </xf>
    <xf numFmtId="0" fontId="25" fillId="0" borderId="11" xfId="0" applyFont="1" applyBorder="1" applyAlignment="1">
      <alignment horizontal="center"/>
    </xf>
    <xf numFmtId="0" fontId="25" fillId="0" borderId="15" xfId="0" applyFont="1" applyBorder="1" applyAlignment="1">
      <alignment horizontal="center"/>
    </xf>
    <xf numFmtId="0" fontId="25" fillId="0" borderId="12" xfId="0" applyFont="1" applyBorder="1" applyAlignment="1">
      <alignment horizontal="center"/>
    </xf>
    <xf numFmtId="0" fontId="34" fillId="0" borderId="0" xfId="0" applyFont="1" applyAlignment="1">
      <alignment horizontal="center"/>
    </xf>
    <xf numFmtId="0" fontId="33" fillId="0" borderId="0" xfId="0" applyFont="1" applyAlignment="1">
      <alignment horizontal="center"/>
    </xf>
    <xf numFmtId="9" fontId="39" fillId="0" borderId="0" xfId="0" applyNumberFormat="1" applyFont="1" applyBorder="1" applyAlignment="1">
      <alignment horizontal="center"/>
    </xf>
    <xf numFmtId="0" fontId="39" fillId="0" borderId="0" xfId="0" applyFont="1" applyBorder="1" applyAlignment="1">
      <alignment horizontal="center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6"/>
  <sheetViews>
    <sheetView tabSelected="1" topLeftCell="A25" workbookViewId="0">
      <selection activeCell="B41" sqref="B41"/>
    </sheetView>
  </sheetViews>
  <sheetFormatPr defaultRowHeight="15" x14ac:dyDescent="0.25"/>
  <cols>
    <col min="1" max="1" width="5.28515625" customWidth="1"/>
    <col min="2" max="2" width="28.140625" customWidth="1"/>
    <col min="3" max="3" width="13.28515625" customWidth="1"/>
    <col min="4" max="4" width="9.28515625" bestFit="1" customWidth="1"/>
    <col min="5" max="5" width="9.28515625" customWidth="1"/>
    <col min="6" max="7" width="9.28515625" bestFit="1" customWidth="1"/>
    <col min="8" max="8" width="9.28515625" customWidth="1"/>
    <col min="9" max="9" width="9" bestFit="1" customWidth="1"/>
    <col min="10" max="10" width="10.28515625" bestFit="1" customWidth="1"/>
  </cols>
  <sheetData>
    <row r="1" spans="1:14" ht="35.25" customHeight="1" x14ac:dyDescent="0.25">
      <c r="A1" s="29" t="s">
        <v>21</v>
      </c>
      <c r="B1" s="29"/>
      <c r="C1" s="29"/>
      <c r="D1" s="29"/>
      <c r="E1" s="29"/>
      <c r="F1" s="3"/>
      <c r="G1" s="3"/>
      <c r="H1" s="3"/>
      <c r="I1" s="3"/>
      <c r="J1" s="3"/>
      <c r="K1" s="3"/>
    </row>
    <row r="2" spans="1:14" ht="18.75" x14ac:dyDescent="0.25">
      <c r="A2" s="30" t="s">
        <v>23</v>
      </c>
      <c r="B2" s="30"/>
      <c r="C2" s="30"/>
      <c r="D2" s="30"/>
      <c r="E2" s="30"/>
      <c r="F2" s="3"/>
      <c r="G2" s="3"/>
      <c r="H2" s="3"/>
      <c r="I2" s="3"/>
      <c r="J2" s="3"/>
      <c r="K2" s="3"/>
    </row>
    <row r="3" spans="1:14" x14ac:dyDescent="0.25">
      <c r="A3" s="2"/>
      <c r="B3" s="2"/>
      <c r="C3" s="2"/>
      <c r="D3" s="3"/>
      <c r="E3" s="3"/>
      <c r="F3" s="3"/>
      <c r="G3" s="3"/>
      <c r="H3" s="3"/>
      <c r="I3" s="3"/>
      <c r="J3" s="3"/>
      <c r="K3" s="3"/>
    </row>
    <row r="4" spans="1:14" ht="20.25" x14ac:dyDescent="0.3">
      <c r="A4" s="32" t="s">
        <v>24</v>
      </c>
      <c r="B4" s="32"/>
      <c r="C4" s="32"/>
      <c r="D4" s="32"/>
      <c r="E4" s="32"/>
      <c r="F4" s="32"/>
      <c r="G4" s="32"/>
      <c r="H4" s="32"/>
      <c r="I4" s="32"/>
      <c r="J4" s="32"/>
      <c r="K4" s="32"/>
      <c r="M4" s="54">
        <v>0.3</v>
      </c>
      <c r="N4" s="55">
        <v>4</v>
      </c>
    </row>
    <row r="5" spans="1:14" ht="20.25" x14ac:dyDescent="0.3">
      <c r="A5" s="42"/>
      <c r="B5" s="42"/>
      <c r="C5" s="42"/>
      <c r="D5" s="42"/>
      <c r="E5" s="42"/>
      <c r="F5" s="42"/>
      <c r="G5" s="42"/>
      <c r="H5" s="42"/>
      <c r="I5" s="42"/>
      <c r="J5" s="42"/>
      <c r="K5" s="42"/>
      <c r="M5" s="55">
        <f>(N5*M4)/N4</f>
        <v>7.4999999999999997E-2</v>
      </c>
      <c r="N5" s="55">
        <v>1</v>
      </c>
    </row>
    <row r="6" spans="1:14" s="1" customFormat="1" ht="45.75" customHeight="1" x14ac:dyDescent="0.25">
      <c r="A6" s="36" t="s">
        <v>0</v>
      </c>
      <c r="B6" s="36" t="s">
        <v>1</v>
      </c>
      <c r="C6" s="38" t="s">
        <v>18</v>
      </c>
      <c r="D6" s="33" t="s">
        <v>2</v>
      </c>
      <c r="E6" s="34"/>
      <c r="F6" s="34"/>
      <c r="G6" s="34"/>
      <c r="H6" s="34"/>
      <c r="I6" s="35"/>
      <c r="J6" s="43" t="s">
        <v>4</v>
      </c>
      <c r="K6" s="40" t="s">
        <v>5</v>
      </c>
    </row>
    <row r="7" spans="1:14" s="1" customFormat="1" ht="51.75" customHeight="1" x14ac:dyDescent="0.25">
      <c r="A7" s="37"/>
      <c r="B7" s="37"/>
      <c r="C7" s="39"/>
      <c r="D7" s="5" t="s">
        <v>19</v>
      </c>
      <c r="E7" s="5" t="s">
        <v>54</v>
      </c>
      <c r="F7" s="5" t="s">
        <v>20</v>
      </c>
      <c r="G7" s="5" t="s">
        <v>52</v>
      </c>
      <c r="H7" s="5" t="s">
        <v>53</v>
      </c>
      <c r="I7" s="13" t="s">
        <v>3</v>
      </c>
      <c r="J7" s="44"/>
      <c r="K7" s="41"/>
    </row>
    <row r="8" spans="1:14" s="1" customFormat="1" ht="16.5" x14ac:dyDescent="0.25">
      <c r="A8" s="21">
        <v>1</v>
      </c>
      <c r="B8" s="20" t="s">
        <v>25</v>
      </c>
      <c r="C8" s="7">
        <v>0.7</v>
      </c>
      <c r="D8" s="5"/>
      <c r="E8" s="24">
        <v>0.06</v>
      </c>
      <c r="F8" s="24">
        <v>0.06</v>
      </c>
      <c r="G8" s="6"/>
      <c r="H8" s="5"/>
      <c r="I8" s="26">
        <f>SUM(D8:H8)</f>
        <v>0.12</v>
      </c>
      <c r="J8" s="25">
        <f>C8+I8</f>
        <v>0.82</v>
      </c>
      <c r="K8" s="16">
        <f>IF(J8&gt;=90%,50,IF(J8&gt;=80%,45,IF(J8&gt;=70%,40,IF(J8&gt;=60%,30,IF(J8&gt;=50%,25,0)))))</f>
        <v>45</v>
      </c>
    </row>
    <row r="9" spans="1:14" s="1" customFormat="1" ht="16.5" x14ac:dyDescent="0.25">
      <c r="A9" s="21">
        <v>2</v>
      </c>
      <c r="B9" s="20" t="s">
        <v>26</v>
      </c>
      <c r="C9" s="7">
        <v>0.7</v>
      </c>
      <c r="D9" s="5"/>
      <c r="E9" s="24">
        <v>0.06</v>
      </c>
      <c r="F9" s="24">
        <v>0.06</v>
      </c>
      <c r="G9" s="6"/>
      <c r="H9" s="5"/>
      <c r="I9" s="26">
        <f t="shared" ref="I9:I33" si="0">SUM(D9:H9)</f>
        <v>0.12</v>
      </c>
      <c r="J9" s="25">
        <f t="shared" ref="J9:J33" si="1">C9+I9</f>
        <v>0.82</v>
      </c>
      <c r="K9" s="17">
        <f t="shared" ref="K9:K33" si="2">IF(J9&gt;=90%,50,IF(J9&gt;=80%,45,IF(J9&gt;=70%,40,IF(J9&gt;=60%,30,IF(J9&gt;=50%,25,0)))))</f>
        <v>45</v>
      </c>
    </row>
    <row r="10" spans="1:14" s="1" customFormat="1" ht="16.5" x14ac:dyDescent="0.25">
      <c r="A10" s="21">
        <v>3</v>
      </c>
      <c r="B10" s="20" t="s">
        <v>27</v>
      </c>
      <c r="C10" s="7">
        <v>0.7</v>
      </c>
      <c r="D10" s="24">
        <v>0.06</v>
      </c>
      <c r="E10" s="24">
        <v>0.06</v>
      </c>
      <c r="F10" s="24">
        <v>0.06</v>
      </c>
      <c r="G10" s="6"/>
      <c r="H10" s="24">
        <v>0.06</v>
      </c>
      <c r="I10" s="26">
        <f t="shared" si="0"/>
        <v>0.24</v>
      </c>
      <c r="J10" s="25">
        <f t="shared" si="1"/>
        <v>0.94</v>
      </c>
      <c r="K10" s="17">
        <f t="shared" si="2"/>
        <v>50</v>
      </c>
    </row>
    <row r="11" spans="1:14" s="1" customFormat="1" ht="16.5" x14ac:dyDescent="0.25">
      <c r="A11" s="21">
        <v>4</v>
      </c>
      <c r="B11" s="20" t="s">
        <v>28</v>
      </c>
      <c r="C11" s="7">
        <v>0.7</v>
      </c>
      <c r="D11" s="5"/>
      <c r="E11" s="24">
        <v>0.06</v>
      </c>
      <c r="F11" s="24">
        <v>0.06</v>
      </c>
      <c r="G11" s="6"/>
      <c r="H11" s="5"/>
      <c r="I11" s="26">
        <f t="shared" si="0"/>
        <v>0.12</v>
      </c>
      <c r="J11" s="25">
        <f t="shared" si="1"/>
        <v>0.82</v>
      </c>
      <c r="K11" s="17">
        <f t="shared" si="2"/>
        <v>45</v>
      </c>
    </row>
    <row r="12" spans="1:14" s="1" customFormat="1" ht="16.5" x14ac:dyDescent="0.25">
      <c r="A12" s="21">
        <v>5</v>
      </c>
      <c r="B12" s="20" t="s">
        <v>29</v>
      </c>
      <c r="C12" s="7">
        <v>0.7</v>
      </c>
      <c r="D12" s="24">
        <v>0.06</v>
      </c>
      <c r="E12" s="24">
        <v>0.06</v>
      </c>
      <c r="F12" s="24">
        <v>0.06</v>
      </c>
      <c r="G12" s="24">
        <v>0.06</v>
      </c>
      <c r="H12" s="24">
        <v>0.06</v>
      </c>
      <c r="I12" s="26">
        <f t="shared" si="0"/>
        <v>0.3</v>
      </c>
      <c r="J12" s="25">
        <f t="shared" si="1"/>
        <v>1</v>
      </c>
      <c r="K12" s="17">
        <f t="shared" si="2"/>
        <v>50</v>
      </c>
    </row>
    <row r="13" spans="1:14" s="1" customFormat="1" ht="16.5" x14ac:dyDescent="0.25">
      <c r="A13" s="21">
        <v>6</v>
      </c>
      <c r="B13" s="20" t="s">
        <v>30</v>
      </c>
      <c r="C13" s="7">
        <v>0.7</v>
      </c>
      <c r="D13" s="5"/>
      <c r="E13" s="24">
        <v>0.06</v>
      </c>
      <c r="F13" s="24">
        <v>0.06</v>
      </c>
      <c r="G13" s="6"/>
      <c r="H13" s="5"/>
      <c r="I13" s="26">
        <f t="shared" si="0"/>
        <v>0.12</v>
      </c>
      <c r="J13" s="25">
        <f t="shared" si="1"/>
        <v>0.82</v>
      </c>
      <c r="K13" s="17">
        <f t="shared" si="2"/>
        <v>45</v>
      </c>
    </row>
    <row r="14" spans="1:14" s="1" customFormat="1" ht="16.5" x14ac:dyDescent="0.25">
      <c r="A14" s="21">
        <v>7</v>
      </c>
      <c r="B14" s="20" t="s">
        <v>31</v>
      </c>
      <c r="C14" s="7">
        <v>0.7</v>
      </c>
      <c r="D14" s="24">
        <v>0.06</v>
      </c>
      <c r="E14" s="24">
        <v>0.06</v>
      </c>
      <c r="F14" s="24">
        <v>0.06</v>
      </c>
      <c r="G14" s="6"/>
      <c r="H14" s="5"/>
      <c r="I14" s="26">
        <f t="shared" si="0"/>
        <v>0.18</v>
      </c>
      <c r="J14" s="25">
        <f t="shared" si="1"/>
        <v>0.87999999999999989</v>
      </c>
      <c r="K14" s="17">
        <f t="shared" si="2"/>
        <v>45</v>
      </c>
    </row>
    <row r="15" spans="1:14" s="1" customFormat="1" ht="16.5" x14ac:dyDescent="0.25">
      <c r="A15" s="21">
        <v>8</v>
      </c>
      <c r="B15" s="20" t="s">
        <v>32</v>
      </c>
      <c r="C15" s="7">
        <v>0.7</v>
      </c>
      <c r="D15" s="5"/>
      <c r="E15" s="24">
        <v>0.06</v>
      </c>
      <c r="F15" s="24">
        <v>0.06</v>
      </c>
      <c r="G15" s="24">
        <v>0.06</v>
      </c>
      <c r="H15" s="24">
        <v>0.06</v>
      </c>
      <c r="I15" s="26">
        <f t="shared" si="0"/>
        <v>0.24</v>
      </c>
      <c r="J15" s="25">
        <f t="shared" si="1"/>
        <v>0.94</v>
      </c>
      <c r="K15" s="17">
        <f t="shared" si="2"/>
        <v>50</v>
      </c>
    </row>
    <row r="16" spans="1:14" s="1" customFormat="1" ht="16.5" x14ac:dyDescent="0.25">
      <c r="A16" s="21">
        <v>9</v>
      </c>
      <c r="B16" s="20" t="s">
        <v>33</v>
      </c>
      <c r="C16" s="7">
        <v>0.7</v>
      </c>
      <c r="D16" s="5"/>
      <c r="E16" s="24">
        <v>0.06</v>
      </c>
      <c r="F16" s="24">
        <v>0.06</v>
      </c>
      <c r="G16" s="6"/>
      <c r="H16" s="5"/>
      <c r="I16" s="26">
        <f t="shared" si="0"/>
        <v>0.12</v>
      </c>
      <c r="J16" s="25">
        <f t="shared" si="1"/>
        <v>0.82</v>
      </c>
      <c r="K16" s="17">
        <f t="shared" si="2"/>
        <v>45</v>
      </c>
    </row>
    <row r="17" spans="1:11" s="1" customFormat="1" ht="16.5" x14ac:dyDescent="0.25">
      <c r="A17" s="21">
        <v>10</v>
      </c>
      <c r="B17" s="20" t="s">
        <v>34</v>
      </c>
      <c r="C17" s="7">
        <v>0.7</v>
      </c>
      <c r="D17" s="5"/>
      <c r="E17" s="24">
        <v>0.06</v>
      </c>
      <c r="F17" s="24">
        <v>0.06</v>
      </c>
      <c r="G17" s="24">
        <v>0.06</v>
      </c>
      <c r="H17" s="24">
        <v>0.06</v>
      </c>
      <c r="I17" s="26">
        <f t="shared" si="0"/>
        <v>0.24</v>
      </c>
      <c r="J17" s="25">
        <f t="shared" si="1"/>
        <v>0.94</v>
      </c>
      <c r="K17" s="17">
        <f t="shared" si="2"/>
        <v>50</v>
      </c>
    </row>
    <row r="18" spans="1:11" s="1" customFormat="1" ht="16.5" x14ac:dyDescent="0.25">
      <c r="A18" s="21">
        <v>11</v>
      </c>
      <c r="B18" s="20" t="s">
        <v>35</v>
      </c>
      <c r="C18" s="7">
        <v>0.7</v>
      </c>
      <c r="D18" s="24">
        <v>0.06</v>
      </c>
      <c r="E18" s="24">
        <v>0.06</v>
      </c>
      <c r="F18" s="24">
        <v>0.06</v>
      </c>
      <c r="G18" s="24">
        <v>0.06</v>
      </c>
      <c r="H18" s="24">
        <v>0.06</v>
      </c>
      <c r="I18" s="26">
        <f t="shared" si="0"/>
        <v>0.3</v>
      </c>
      <c r="J18" s="25">
        <f t="shared" si="1"/>
        <v>1</v>
      </c>
      <c r="K18" s="17">
        <f t="shared" si="2"/>
        <v>50</v>
      </c>
    </row>
    <row r="19" spans="1:11" s="1" customFormat="1" ht="16.5" x14ac:dyDescent="0.25">
      <c r="A19" s="21">
        <v>12</v>
      </c>
      <c r="B19" s="20" t="s">
        <v>36</v>
      </c>
      <c r="C19" s="7">
        <v>0.7</v>
      </c>
      <c r="D19" s="24">
        <v>0.06</v>
      </c>
      <c r="E19" s="24">
        <v>0.06</v>
      </c>
      <c r="F19" s="24">
        <v>0.06</v>
      </c>
      <c r="G19" s="24">
        <v>0.06</v>
      </c>
      <c r="H19" s="24">
        <v>0.06</v>
      </c>
      <c r="I19" s="26">
        <f t="shared" si="0"/>
        <v>0.3</v>
      </c>
      <c r="J19" s="25">
        <f t="shared" si="1"/>
        <v>1</v>
      </c>
      <c r="K19" s="17">
        <f t="shared" si="2"/>
        <v>50</v>
      </c>
    </row>
    <row r="20" spans="1:11" s="1" customFormat="1" ht="16.5" x14ac:dyDescent="0.25">
      <c r="A20" s="21">
        <v>13</v>
      </c>
      <c r="B20" s="20" t="s">
        <v>37</v>
      </c>
      <c r="C20" s="7">
        <v>0.7</v>
      </c>
      <c r="D20" s="24">
        <v>0.06</v>
      </c>
      <c r="E20" s="24">
        <v>0.06</v>
      </c>
      <c r="F20" s="24">
        <v>0.06</v>
      </c>
      <c r="G20" s="6"/>
      <c r="H20" s="24">
        <v>0.06</v>
      </c>
      <c r="I20" s="26">
        <f t="shared" si="0"/>
        <v>0.24</v>
      </c>
      <c r="J20" s="25">
        <f t="shared" si="1"/>
        <v>0.94</v>
      </c>
      <c r="K20" s="17">
        <f t="shared" si="2"/>
        <v>50</v>
      </c>
    </row>
    <row r="21" spans="1:11" s="1" customFormat="1" ht="16.5" x14ac:dyDescent="0.25">
      <c r="A21" s="21">
        <v>14</v>
      </c>
      <c r="B21" s="20" t="s">
        <v>38</v>
      </c>
      <c r="C21" s="7">
        <v>0.7</v>
      </c>
      <c r="D21" s="24">
        <v>0.06</v>
      </c>
      <c r="E21" s="24">
        <v>0.06</v>
      </c>
      <c r="F21" s="24">
        <v>0.06</v>
      </c>
      <c r="G21" s="6"/>
      <c r="H21" s="5"/>
      <c r="I21" s="26">
        <f t="shared" si="0"/>
        <v>0.18</v>
      </c>
      <c r="J21" s="25">
        <f t="shared" si="1"/>
        <v>0.87999999999999989</v>
      </c>
      <c r="K21" s="17">
        <f t="shared" si="2"/>
        <v>45</v>
      </c>
    </row>
    <row r="22" spans="1:11" s="1" customFormat="1" ht="16.5" x14ac:dyDescent="0.25">
      <c r="A22" s="21">
        <v>15</v>
      </c>
      <c r="B22" s="20" t="s">
        <v>39</v>
      </c>
      <c r="C22" s="7">
        <v>0.7</v>
      </c>
      <c r="D22" s="24">
        <v>0.06</v>
      </c>
      <c r="E22" s="24">
        <v>0.06</v>
      </c>
      <c r="F22" s="24">
        <v>0.06</v>
      </c>
      <c r="G22" s="6"/>
      <c r="H22" s="5"/>
      <c r="I22" s="26">
        <f t="shared" si="0"/>
        <v>0.18</v>
      </c>
      <c r="J22" s="25">
        <f t="shared" si="1"/>
        <v>0.87999999999999989</v>
      </c>
      <c r="K22" s="17">
        <f t="shared" si="2"/>
        <v>45</v>
      </c>
    </row>
    <row r="23" spans="1:11" s="1" customFormat="1" ht="16.5" x14ac:dyDescent="0.25">
      <c r="A23" s="21">
        <v>16</v>
      </c>
      <c r="B23" s="20" t="s">
        <v>40</v>
      </c>
      <c r="C23" s="7">
        <v>0.7</v>
      </c>
      <c r="D23" s="5"/>
      <c r="E23" s="24">
        <v>0.06</v>
      </c>
      <c r="F23" s="24">
        <v>0.06</v>
      </c>
      <c r="G23" s="6"/>
      <c r="H23" s="5"/>
      <c r="I23" s="26">
        <f t="shared" si="0"/>
        <v>0.12</v>
      </c>
      <c r="J23" s="25">
        <f t="shared" si="1"/>
        <v>0.82</v>
      </c>
      <c r="K23" s="17">
        <f t="shared" si="2"/>
        <v>45</v>
      </c>
    </row>
    <row r="24" spans="1:11" s="1" customFormat="1" ht="16.5" x14ac:dyDescent="0.25">
      <c r="A24" s="21">
        <v>17</v>
      </c>
      <c r="B24" s="20" t="s">
        <v>41</v>
      </c>
      <c r="C24" s="7">
        <v>0.7</v>
      </c>
      <c r="D24" s="5"/>
      <c r="E24" s="24">
        <v>0.06</v>
      </c>
      <c r="F24" s="24">
        <v>0.06</v>
      </c>
      <c r="G24" s="6"/>
      <c r="H24" s="5"/>
      <c r="I24" s="26">
        <f t="shared" si="0"/>
        <v>0.12</v>
      </c>
      <c r="J24" s="25">
        <f t="shared" si="1"/>
        <v>0.82</v>
      </c>
      <c r="K24" s="17">
        <f t="shared" si="2"/>
        <v>45</v>
      </c>
    </row>
    <row r="25" spans="1:11" s="1" customFormat="1" ht="16.5" x14ac:dyDescent="0.25">
      <c r="A25" s="21">
        <v>18</v>
      </c>
      <c r="B25" s="20" t="s">
        <v>42</v>
      </c>
      <c r="C25" s="7">
        <v>0.7</v>
      </c>
      <c r="D25" s="24"/>
      <c r="E25" s="24">
        <v>0.06</v>
      </c>
      <c r="F25" s="24">
        <v>0.06</v>
      </c>
      <c r="G25" s="6"/>
      <c r="H25" s="24">
        <v>0.06</v>
      </c>
      <c r="I25" s="26">
        <f t="shared" si="0"/>
        <v>0.18</v>
      </c>
      <c r="J25" s="25">
        <f t="shared" si="1"/>
        <v>0.87999999999999989</v>
      </c>
      <c r="K25" s="17">
        <f t="shared" si="2"/>
        <v>45</v>
      </c>
    </row>
    <row r="26" spans="1:11" s="1" customFormat="1" ht="16.5" x14ac:dyDescent="0.25">
      <c r="A26" s="21">
        <v>19</v>
      </c>
      <c r="B26" s="20" t="s">
        <v>43</v>
      </c>
      <c r="C26" s="7">
        <v>0.7</v>
      </c>
      <c r="D26" s="5"/>
      <c r="E26" s="24">
        <v>0.06</v>
      </c>
      <c r="F26" s="24">
        <v>0.06</v>
      </c>
      <c r="G26" s="6"/>
      <c r="H26" s="24">
        <v>0.06</v>
      </c>
      <c r="I26" s="26">
        <f t="shared" si="0"/>
        <v>0.18</v>
      </c>
      <c r="J26" s="25">
        <f t="shared" si="1"/>
        <v>0.87999999999999989</v>
      </c>
      <c r="K26" s="17">
        <f t="shared" si="2"/>
        <v>45</v>
      </c>
    </row>
    <row r="27" spans="1:11" s="1" customFormat="1" ht="16.5" x14ac:dyDescent="0.25">
      <c r="A27" s="21">
        <v>20</v>
      </c>
      <c r="B27" s="20" t="s">
        <v>44</v>
      </c>
      <c r="C27" s="7">
        <v>0.7</v>
      </c>
      <c r="D27" s="5"/>
      <c r="E27" s="24">
        <v>0.06</v>
      </c>
      <c r="F27" s="24">
        <v>0.06</v>
      </c>
      <c r="G27" s="6"/>
      <c r="H27" s="5"/>
      <c r="I27" s="26">
        <f t="shared" si="0"/>
        <v>0.12</v>
      </c>
      <c r="J27" s="25">
        <f t="shared" si="1"/>
        <v>0.82</v>
      </c>
      <c r="K27" s="17">
        <f t="shared" si="2"/>
        <v>45</v>
      </c>
    </row>
    <row r="28" spans="1:11" s="1" customFormat="1" ht="16.5" x14ac:dyDescent="0.25">
      <c r="A28" s="21">
        <v>21</v>
      </c>
      <c r="B28" s="20" t="s">
        <v>45</v>
      </c>
      <c r="C28" s="7">
        <v>0.7</v>
      </c>
      <c r="D28" s="5"/>
      <c r="E28" s="24">
        <v>0.06</v>
      </c>
      <c r="F28" s="24">
        <v>0.06</v>
      </c>
      <c r="G28" s="6"/>
      <c r="H28" s="5"/>
      <c r="I28" s="26">
        <f t="shared" si="0"/>
        <v>0.12</v>
      </c>
      <c r="J28" s="25">
        <f t="shared" si="1"/>
        <v>0.82</v>
      </c>
      <c r="K28" s="17">
        <f t="shared" si="2"/>
        <v>45</v>
      </c>
    </row>
    <row r="29" spans="1:11" s="1" customFormat="1" ht="16.5" x14ac:dyDescent="0.25">
      <c r="A29" s="21">
        <v>22</v>
      </c>
      <c r="B29" s="20" t="s">
        <v>46</v>
      </c>
      <c r="C29" s="7">
        <v>0.7</v>
      </c>
      <c r="D29" s="24">
        <v>0.06</v>
      </c>
      <c r="E29" s="24">
        <v>0.06</v>
      </c>
      <c r="F29" s="24">
        <v>0.06</v>
      </c>
      <c r="G29" s="6"/>
      <c r="H29" s="5"/>
      <c r="I29" s="26">
        <f t="shared" si="0"/>
        <v>0.18</v>
      </c>
      <c r="J29" s="25">
        <f t="shared" si="1"/>
        <v>0.87999999999999989</v>
      </c>
      <c r="K29" s="17">
        <f t="shared" si="2"/>
        <v>45</v>
      </c>
    </row>
    <row r="30" spans="1:11" s="1" customFormat="1" ht="16.5" x14ac:dyDescent="0.25">
      <c r="A30" s="21">
        <v>23</v>
      </c>
      <c r="B30" s="20" t="s">
        <v>47</v>
      </c>
      <c r="C30" s="7">
        <v>0.7</v>
      </c>
      <c r="D30" s="24">
        <v>0.06</v>
      </c>
      <c r="E30" s="24">
        <v>0.06</v>
      </c>
      <c r="F30" s="24">
        <v>0.06</v>
      </c>
      <c r="G30" s="6"/>
      <c r="H30" s="24">
        <v>0.06</v>
      </c>
      <c r="I30" s="26">
        <f t="shared" si="0"/>
        <v>0.24</v>
      </c>
      <c r="J30" s="25">
        <f t="shared" si="1"/>
        <v>0.94</v>
      </c>
      <c r="K30" s="17">
        <f t="shared" si="2"/>
        <v>50</v>
      </c>
    </row>
    <row r="31" spans="1:11" s="1" customFormat="1" ht="16.5" x14ac:dyDescent="0.25">
      <c r="A31" s="21">
        <v>24</v>
      </c>
      <c r="B31" s="20" t="s">
        <v>48</v>
      </c>
      <c r="C31" s="7">
        <v>0.7</v>
      </c>
      <c r="D31" s="24">
        <v>0.06</v>
      </c>
      <c r="E31" s="24">
        <v>0.06</v>
      </c>
      <c r="F31" s="24">
        <v>0.06</v>
      </c>
      <c r="G31" s="6"/>
      <c r="H31" s="5"/>
      <c r="I31" s="26">
        <f t="shared" si="0"/>
        <v>0.18</v>
      </c>
      <c r="J31" s="25">
        <f t="shared" si="1"/>
        <v>0.87999999999999989</v>
      </c>
      <c r="K31" s="17">
        <f t="shared" si="2"/>
        <v>45</v>
      </c>
    </row>
    <row r="32" spans="1:11" s="1" customFormat="1" ht="16.5" x14ac:dyDescent="0.25">
      <c r="A32" s="21">
        <v>25</v>
      </c>
      <c r="B32" s="20" t="s">
        <v>49</v>
      </c>
      <c r="C32" s="7">
        <v>0.7</v>
      </c>
      <c r="D32" s="5"/>
      <c r="E32" s="24">
        <v>0.06</v>
      </c>
      <c r="F32" s="24">
        <v>0.06</v>
      </c>
      <c r="G32" s="24">
        <v>0.06</v>
      </c>
      <c r="H32" s="24">
        <v>0.06</v>
      </c>
      <c r="I32" s="26">
        <f t="shared" si="0"/>
        <v>0.24</v>
      </c>
      <c r="J32" s="25">
        <f t="shared" si="1"/>
        <v>0.94</v>
      </c>
      <c r="K32" s="17">
        <f t="shared" si="2"/>
        <v>50</v>
      </c>
    </row>
    <row r="33" spans="1:11" s="1" customFormat="1" ht="16.5" x14ac:dyDescent="0.25">
      <c r="A33" s="21">
        <v>26</v>
      </c>
      <c r="B33" s="20" t="s">
        <v>50</v>
      </c>
      <c r="C33" s="7">
        <v>0.7</v>
      </c>
      <c r="D33" s="5"/>
      <c r="E33" s="24">
        <v>0.06</v>
      </c>
      <c r="F33" s="24">
        <v>0.06</v>
      </c>
      <c r="G33" s="6"/>
      <c r="H33" s="5"/>
      <c r="I33" s="26">
        <f t="shared" si="0"/>
        <v>0.12</v>
      </c>
      <c r="J33" s="25">
        <f t="shared" si="1"/>
        <v>0.82</v>
      </c>
      <c r="K33" s="17">
        <f t="shared" si="2"/>
        <v>45</v>
      </c>
    </row>
    <row r="34" spans="1:11" ht="42" customHeight="1" x14ac:dyDescent="0.25">
      <c r="A34" s="31" t="s">
        <v>22</v>
      </c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6" spans="1:11" ht="18.75" x14ac:dyDescent="0.3">
      <c r="A36" s="45" t="s">
        <v>6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</row>
    <row r="38" spans="1:11" ht="87.75" customHeight="1" x14ac:dyDescent="0.25">
      <c r="A38" s="10" t="s">
        <v>7</v>
      </c>
      <c r="B38" s="10" t="s">
        <v>8</v>
      </c>
      <c r="C38" s="11" t="s">
        <v>9</v>
      </c>
      <c r="D38" s="46" t="s">
        <v>10</v>
      </c>
      <c r="E38" s="47"/>
      <c r="F38" s="46" t="s">
        <v>11</v>
      </c>
      <c r="G38" s="48"/>
      <c r="H38" s="47"/>
      <c r="I38" s="11" t="s">
        <v>12</v>
      </c>
      <c r="J38" s="11" t="s">
        <v>13</v>
      </c>
      <c r="K38" s="11" t="s">
        <v>14</v>
      </c>
    </row>
    <row r="39" spans="1:11" ht="66" x14ac:dyDescent="0.25">
      <c r="A39" s="4">
        <v>1</v>
      </c>
      <c r="B39" s="8" t="s">
        <v>56</v>
      </c>
      <c r="C39" s="22" t="s">
        <v>51</v>
      </c>
      <c r="D39" s="27">
        <v>43555</v>
      </c>
      <c r="E39" s="28"/>
      <c r="F39" s="49"/>
      <c r="G39" s="50"/>
      <c r="H39" s="51"/>
      <c r="I39" s="9"/>
      <c r="J39" s="9"/>
      <c r="K39" s="12" t="s">
        <v>15</v>
      </c>
    </row>
    <row r="40" spans="1:11" ht="115.5" x14ac:dyDescent="0.25">
      <c r="A40" s="4">
        <v>2</v>
      </c>
      <c r="B40" s="8" t="s">
        <v>60</v>
      </c>
      <c r="C40" s="9"/>
      <c r="D40" s="49"/>
      <c r="E40" s="51"/>
      <c r="F40" s="49"/>
      <c r="G40" s="50"/>
      <c r="H40" s="51"/>
      <c r="I40" s="9"/>
      <c r="J40" s="9"/>
      <c r="K40" s="12" t="s">
        <v>15</v>
      </c>
    </row>
    <row r="41" spans="1:11" ht="82.5" x14ac:dyDescent="0.25">
      <c r="A41" s="4">
        <v>3</v>
      </c>
      <c r="B41" s="8" t="s">
        <v>57</v>
      </c>
      <c r="C41" s="12" t="s">
        <v>55</v>
      </c>
      <c r="D41" s="49"/>
      <c r="E41" s="51"/>
      <c r="F41" s="49"/>
      <c r="G41" s="50"/>
      <c r="H41" s="51"/>
      <c r="I41" s="9"/>
      <c r="J41" s="9"/>
      <c r="K41" s="12" t="s">
        <v>15</v>
      </c>
    </row>
    <row r="42" spans="1:11" ht="66" x14ac:dyDescent="0.25">
      <c r="A42" s="4">
        <v>4</v>
      </c>
      <c r="B42" s="8" t="s">
        <v>58</v>
      </c>
      <c r="C42" s="22" t="s">
        <v>51</v>
      </c>
      <c r="D42" s="27">
        <v>43555</v>
      </c>
      <c r="E42" s="28"/>
      <c r="F42" s="14"/>
      <c r="G42" s="23"/>
      <c r="H42" s="15"/>
      <c r="I42" s="9"/>
      <c r="J42" s="9"/>
      <c r="K42" s="12" t="s">
        <v>15</v>
      </c>
    </row>
    <row r="43" spans="1:11" ht="138.75" customHeight="1" x14ac:dyDescent="0.25">
      <c r="A43" s="4">
        <v>5</v>
      </c>
      <c r="B43" s="8" t="s">
        <v>59</v>
      </c>
      <c r="C43" s="22" t="s">
        <v>51</v>
      </c>
      <c r="D43" s="27">
        <v>43555</v>
      </c>
      <c r="E43" s="28"/>
      <c r="F43" s="18"/>
      <c r="G43" s="23"/>
      <c r="H43" s="19"/>
      <c r="I43" s="9"/>
      <c r="J43" s="9"/>
      <c r="K43" s="12" t="s">
        <v>15</v>
      </c>
    </row>
    <row r="45" spans="1:11" ht="15.75" x14ac:dyDescent="0.25">
      <c r="F45" s="52" t="s">
        <v>16</v>
      </c>
      <c r="G45" s="52"/>
      <c r="H45" s="52"/>
      <c r="I45" s="52"/>
      <c r="J45" s="52"/>
      <c r="K45" s="52"/>
    </row>
    <row r="46" spans="1:11" ht="15.75" x14ac:dyDescent="0.25">
      <c r="F46" s="53" t="s">
        <v>17</v>
      </c>
      <c r="G46" s="53"/>
      <c r="H46" s="53"/>
      <c r="I46" s="53"/>
      <c r="J46" s="53"/>
      <c r="K46" s="53"/>
    </row>
  </sheetData>
  <mergeCells count="24">
    <mergeCell ref="F46:K46"/>
    <mergeCell ref="F40:H40"/>
    <mergeCell ref="F41:H41"/>
    <mergeCell ref="F39:H39"/>
    <mergeCell ref="D40:E40"/>
    <mergeCell ref="D41:E41"/>
    <mergeCell ref="D43:E43"/>
    <mergeCell ref="F45:K45"/>
    <mergeCell ref="D42:E42"/>
    <mergeCell ref="A1:E1"/>
    <mergeCell ref="A2:E2"/>
    <mergeCell ref="A34:K34"/>
    <mergeCell ref="A4:K4"/>
    <mergeCell ref="D6:I6"/>
    <mergeCell ref="A6:A7"/>
    <mergeCell ref="B6:B7"/>
    <mergeCell ref="C6:C7"/>
    <mergeCell ref="K6:K7"/>
    <mergeCell ref="A5:K5"/>
    <mergeCell ref="J6:J7"/>
    <mergeCell ref="A36:K36"/>
    <mergeCell ref="D38:E38"/>
    <mergeCell ref="D39:E39"/>
    <mergeCell ref="F38:H38"/>
  </mergeCells>
  <pageMargins left="0.32" right="0.27" top="0.59" bottom="0.55000000000000004" header="0.3" footer="0.3"/>
  <pageSetup scale="9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Khoa_CNTT</cp:lastModifiedBy>
  <cp:lastPrinted>2019-03-22T07:31:44Z</cp:lastPrinted>
  <dcterms:created xsi:type="dcterms:W3CDTF">2019-01-10T04:30:31Z</dcterms:created>
  <dcterms:modified xsi:type="dcterms:W3CDTF">2019-03-22T09:19:07Z</dcterms:modified>
</cp:coreProperties>
</file>